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- TRATOR - QUADRICICLO HONDA TRX 420 - REBOQUE - DOLLY - SUCATAS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=HYPERLINK("https://leilaoonline.com.br/lote/detalhe/55957", "001")</f>
      </c>
      <c r="B11" s="4" t="s">
        <f>=HYPERLINK("https://leilaoonline.com.br/lote/detalhe/55957", " TRATOR VALTRA BM 110 4X4, ANO 2007/2007, FR505478, UND PALESTINA - motor e outros avariados - veja especificações - ")</f>
      </c>
      <c r="C11" s="4" t="inlineStr">
        <is>
          <t>Vendido</t>
        </is>
      </c>
      <c r="D11" s="4" t="inlineStr">
        <is>
          <t>62</t>
        </is>
      </c>
      <c r="E11" s="5" t="inlineStr">
        <is>
          <t>61.500,00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=HYPERLINK("https://leilaoonline.com.br/lote/detalhe/55966", "002")</f>
      </c>
      <c r="B12" s="4" t="s">
        <f>=HYPERLINK("https://leilaoonline.com.br/lote/detalhe/55966", " CAMINHÃO VOLVO FM 440 6X4T, ANO 2008/2008, FR 104613, UND PALESTINA  - motor e outros avariados - veja especificações - ")</f>
      </c>
      <c r="C12" s="4" t="inlineStr">
        <is>
          <t>Vendido</t>
        </is>
      </c>
      <c r="D12" s="4" t="inlineStr">
        <is>
          <t>23</t>
        </is>
      </c>
      <c r="E12" s="5" t="inlineStr">
        <is>
          <t>49.000,00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=HYPERLINK("https://leilaoonline.com.br/lote/detalhe/55965", "003")</f>
      </c>
      <c r="B13" s="4" t="s">
        <f>=HYPERLINK("https://leilaoonline.com.br/lote/detalhe/55965", " HONDA/TRX 420 FM FOUR TR, 2017/2017, FR981030, UND PALESTINA  - motor e outros avariados - veja especificações - ")</f>
      </c>
      <c r="C13" s="4" t="inlineStr">
        <is>
          <t>Vendido</t>
        </is>
      </c>
      <c r="D13" s="4" t="inlineStr">
        <is>
          <t>24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=HYPERLINK("https://leilaoonline.com.br/lote/detalhe/55958", "004")</f>
      </c>
      <c r="B14" s="4" t="s">
        <f>=HYPERLINK("https://leilaoonline.com.br/lote/detalhe/55958", " DOLLY RANDON DL BL RT, ANO 2005/2006, FR150105, UND PALESTINA")</f>
      </c>
      <c r="C14" s="4" t="inlineStr">
        <is>
          <t>Vendido</t>
        </is>
      </c>
      <c r="D14" s="4" t="inlineStr">
        <is>
          <t>50</t>
        </is>
      </c>
      <c r="E14" s="5" t="inlineStr">
        <is>
          <t>27.000,00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=HYPERLINK("https://leilaoonline.com.br/lote/detalhe/55956", "005")</f>
      </c>
      <c r="B15" s="4" t="s">
        <f>=HYPERLINK("https://leilaoonline.com.br/lote/detalhe/55956", " TRATOR JOHN DEERE 8320R 4X4 (4 pneus), ANO 2011/2011, FR 501339, UND PALESTINA  - motor e outros avariados - veja especificações - ")</f>
      </c>
      <c r="C15" s="4" t="inlineStr">
        <is>
          <t>Vendido</t>
        </is>
      </c>
      <c r="D15" s="4" t="inlineStr">
        <is>
          <t>160</t>
        </is>
      </c>
      <c r="E15" s="5" t="inlineStr">
        <is>
          <t>177.000,00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=HYPERLINK("https://leilaoonline.com.br/lote/detalhe/55968", "19001")</f>
      </c>
      <c r="B16" s="4" t="s">
        <f>=HYPERLINK("https://leilaoonline.com.br/lote/detalhe/55968", " SUCATA DE MOTORES DE PARTIDA E ALTERNADOR QTDE. 93 PÇS  APROX; S/FR, UND PALESTINA")</f>
      </c>
      <c r="C16" s="4" t="inlineStr">
        <is>
          <t>Vendido</t>
        </is>
      </c>
      <c r="D16" s="4" t="inlineStr">
        <is>
          <t>109</t>
        </is>
      </c>
      <c r="E16" s="5" t="inlineStr">
        <is>
          <t>14.400,00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=HYPERLINK("https://leilaoonline.com.br/lote/detalhe/55972", "19002")</f>
      </c>
      <c r="B17" s="4" t="s">
        <f>=HYPERLINK("https://leilaoonline.com.br/lote/detalhe/55972", " SUCATA DE COMPRENSSOR AR CONDICIONADO QTDE. 16 PÇS APROX.; S/FR, UND PALESTINA")</f>
      </c>
      <c r="C17" s="4" t="inlineStr">
        <is>
          <t>Vendido</t>
        </is>
      </c>
      <c r="D17" s="4" t="inlineStr">
        <is>
          <t>2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=HYPERLINK("https://leilaoonline.com.br/lote/detalhe/55963", "19003")</f>
      </c>
      <c r="B18" s="4" t="s">
        <f>=HYPERLINK("https://leilaoonline.com.br/lote/detalhe/55963", " SUCATA DE CAMPANAS DE FREIO (CARRETAS E CAMINHÕES QTDE. 3.360 KG APROX.); S/FR, UND PALESTINA")</f>
      </c>
      <c r="C18" s="4" t="inlineStr">
        <is>
          <t>Vendido</t>
        </is>
      </c>
      <c r="D18" s="4" t="inlineStr">
        <is>
          <t>10</t>
        </is>
      </c>
      <c r="E18" s="5" t="inlineStr">
        <is>
          <t>4.000,00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=HYPERLINK("https://leilaoonline.com.br/lote/detalhe/55975", "19004")</f>
      </c>
      <c r="B19" s="4" t="s">
        <f>=HYPERLINK("https://leilaoonline.com.br/lote/detalhe/55975", " SUCATA DE MOLAS CARRETAS DIVERSAS QTDE. 1.900 KG. APROX; S/FR, UND PALESTINA")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=HYPERLINK("https://leilaoonline.com.br/lote/detalhe/55955", "19005")</f>
      </c>
      <c r="B20" s="4" t="s">
        <f>=HYPERLINK("https://leilaoonline.com.br/lote/detalhe/55955", " SUCATA DE COLAR DE ESTEIRA 2 PÇS COMPLETO E 8 PÇS SEM SAPATA, S/FR, UND PALESTINA")</f>
      </c>
      <c r="C20" s="4" t="inlineStr">
        <is>
          <t>Vendido</t>
        </is>
      </c>
      <c r="D20" s="4" t="inlineStr">
        <is>
          <t>51</t>
        </is>
      </c>
      <c r="E20" s="5" t="inlineStr">
        <is>
          <t>7.800,00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=HYPERLINK("https://leilaoonline.com.br/lote/detalhe/55961", "19006")</f>
      </c>
      <c r="B21" s="4" t="s">
        <f>=HYPERLINK("https://leilaoonline.com.br/lote/detalhe/55961", " SUCATA FACÃO COLHEDORA DE CANA QTDE. 6.100 KG APROX; S/FR, UND PALESTINA")</f>
      </c>
      <c r="C21" s="4" t="inlineStr">
        <is>
          <t>Vendido</t>
        </is>
      </c>
      <c r="D21" s="4" t="inlineStr">
        <is>
          <t>21</t>
        </is>
      </c>
      <c r="E21" s="5" t="inlineStr">
        <is>
          <t>6.150,00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=HYPERLINK("https://leilaoonline.com.br/lote/detalhe/55945", "19007")</f>
      </c>
      <c r="B22" s="4" t="s">
        <f>=HYPERLINK("https://leilaoonline.com.br/lote/detalhe/55945", " PEÇAS DE COLHEDOURA CASE (NOVA E USADAS) QTDE. 87 PÇS APROX; S/FR, UND PALESTINA")</f>
      </c>
      <c r="C22" s="4" t="inlineStr">
        <is>
          <t>Vendido</t>
        </is>
      </c>
      <c r="D22" s="4" t="inlineStr">
        <is>
          <t>5</t>
        </is>
      </c>
      <c r="E22" s="5" t="inlineStr">
        <is>
          <t>2.800,00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=HYPERLINK("https://leilaoonline.com.br/lote/detalhe/55948", "19008")</f>
      </c>
      <c r="B23" s="4" t="s">
        <f>=HYPERLINK("https://leilaoonline.com.br/lote/detalhe/55948", " SUCATA DE CUBOS CARRETAS QTDE. 73 PÇS APROX; S/FR, UND PALESTINA")</f>
      </c>
      <c r="C23" s="4" t="inlineStr">
        <is>
          <t>Vendido</t>
        </is>
      </c>
      <c r="D23" s="4" t="inlineStr">
        <is>
          <t>11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=HYPERLINK("https://leilaoonline.com.br/lote/detalhe/55974", "19009")</f>
      </c>
      <c r="B24" s="4" t="s">
        <f>=HYPERLINK("https://leilaoonline.com.br/lote/detalhe/55974", " SUCATA DE TALISCAS DE ELEVADOR COLHEDORA DE CANA QTDE. 1.800 KG APROX; S/FR, UND PALESTINA")</f>
      </c>
      <c r="C24" s="4" t="inlineStr">
        <is>
          <t>Vendido</t>
        </is>
      </c>
      <c r="D24" s="4" t="inlineStr">
        <is>
          <t>4</t>
        </is>
      </c>
      <c r="E24" s="5" t="inlineStr">
        <is>
          <t>1.400,00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=HYPERLINK("https://leilaoonline.com.br/lote/detalhe/55960", "19010")</f>
      </c>
      <c r="B25" s="4" t="s">
        <f>=HYPERLINK("https://leilaoonline.com.br/lote/detalhe/55960", " SUCATA DE COMPONENTES HIDRÁULICOS( BOMBAS, COMANDOS, PISTÃO) QTDE. 500 KG. APROX; S/FR, UND PALESTINA")</f>
      </c>
      <c r="C25" s="4" t="inlineStr">
        <is>
          <t>Vendido</t>
        </is>
      </c>
      <c r="D25" s="4" t="inlineStr">
        <is>
          <t>12</t>
        </is>
      </c>
      <c r="E25" s="5" t="inlineStr">
        <is>
          <t>3.200,00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=HYPERLINK("https://leilaoonline.com.br/lote/detalhe/55946", "19011")</f>
      </c>
      <c r="B26" s="4" t="s">
        <f>=HYPERLINK("https://leilaoonline.com.br/lote/detalhe/55946", " SUCATA DE LONA DE CARRETA QTDE. APROX. 220 KG; S/FR, UND PALESTINA")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=HYPERLINK("https://leilaoonline.com.br/lote/detalhe/55954", "19012")</f>
      </c>
      <c r="B27" s="4" t="s">
        <f>=HYPERLINK("https://leilaoonline.com.br/lote/detalhe/55954", " SUCATA DE ROLAMENTOS DIVERSOS QTDE. 2.300 KG. APROX; S/FR, UND PALESTINA")</f>
      </c>
      <c r="C27" s="4" t="inlineStr">
        <is>
          <t>Vendido</t>
        </is>
      </c>
      <c r="D27" s="4" t="inlineStr">
        <is>
          <t>10</t>
        </is>
      </c>
      <c r="E27" s="5" t="inlineStr">
        <is>
          <t>1.700,00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=HYPERLINK("https://leilaoonline.com.br/lote/detalhe/55969", "19013")</f>
      </c>
      <c r="B28" s="4" t="s">
        <f>=HYPERLINK("https://leilaoonline.com.br/lote/detalhe/55969", " SUCATA DE ABRAÇADEIRA E RADIADOR QTDE. 400 KG APROX; S/FR, UND PALESTINA")</f>
      </c>
      <c r="C28" s="4" t="inlineStr">
        <is>
          <t>Vendido</t>
        </is>
      </c>
      <c r="D28" s="4" t="inlineStr">
        <is>
          <t>7</t>
        </is>
      </c>
      <c r="E28" s="5" t="inlineStr">
        <is>
          <t>1.600,00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=HYPERLINK("https://leilaoonline.com.br/lote/detalhe/55970", "19014")</f>
      </c>
      <c r="B29" s="4" t="s">
        <f>=HYPERLINK("https://leilaoonline.com.br/lote/detalhe/55970", " SUCATA DE FIOS DE COBRE SUJO QTDE. 360 KG APROX; S/FR, UND PALESTINA")</f>
      </c>
      <c r="C29" s="4" t="inlineStr">
        <is>
          <t>Vendido</t>
        </is>
      </c>
      <c r="D29" s="4" t="inlineStr">
        <is>
          <t>102</t>
        </is>
      </c>
      <c r="E29" s="5" t="inlineStr">
        <is>
          <t>6.400,00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=HYPERLINK("https://leilaoonline.com.br/lote/detalhe/55976", "19015")</f>
      </c>
      <c r="B30" s="4" t="s">
        <f>=HYPERLINK("https://leilaoonline.com.br/lote/detalhe/55976", " SUCATA DE PLASTICO DIVERSOS QTDE. 1.800 KG APROX; S/FR, UND PALESTINA")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=HYPERLINK("https://leilaoonline.com.br/lote/detalhe/55947", "19016")</f>
      </c>
      <c r="B31" s="4" t="s">
        <f>=HYPERLINK("https://leilaoonline.com.br/lote/detalhe/55947", " 73 PEÇAS aproximadamente SENDO 45 NOVAS e 28 venda como sucata ( eixo, esmeril, furadeira,,,,) veja especificações, S/FR, UND PALESTINA")</f>
      </c>
      <c r="C31" s="4" t="inlineStr">
        <is>
          <t>Vendido</t>
        </is>
      </c>
      <c r="D31" s="4" t="inlineStr">
        <is>
          <t>8</t>
        </is>
      </c>
      <c r="E31" s="5" t="inlineStr">
        <is>
          <t>2.250,00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=HYPERLINK("https://leilaoonline.com.br/lote/detalhe/55953", "19017")</f>
      </c>
      <c r="B32" s="4" t="s">
        <f>=HYPERLINK("https://leilaoonline.com.br/lote/detalhe/55953", " SUCATA DE ROLETES DE COLHEDORA DE CANA QTDE. 3.450 KG APROX.; S/FR, UND PALESTINA")</f>
      </c>
      <c r="C32" s="4" t="inlineStr">
        <is>
          <t>Vendido</t>
        </is>
      </c>
      <c r="D32" s="4" t="inlineStr">
        <is>
          <t>7</t>
        </is>
      </c>
      <c r="E32" s="5" t="inlineStr">
        <is>
          <t>4.900,00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=HYPERLINK("https://leilaoonline.com.br/lote/detalhe/55973", "19018")</f>
      </c>
      <c r="B33" s="4" t="s">
        <f>=HYPERLINK("https://leilaoonline.com.br/lote/detalhe/55973", " SUCATA DE PEÇAS COLHEDORA CASE QTDE. 5.000 KG APROX; S/FR, UND PALESTINA")</f>
      </c>
      <c r="C33" s="4" t="inlineStr">
        <is>
          <t>Vendido</t>
        </is>
      </c>
      <c r="D33" s="4" t="inlineStr">
        <is>
          <t>14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=HYPERLINK("https://leilaoonline.com.br/lote/detalhe/55952", "19019")</f>
      </c>
      <c r="B34" s="4" t="s">
        <f>=HYPERLINK("https://leilaoonline.com.br/lote/detalhe/55952", " SUCATA DE PEÇAS DE COLHEDOURAS JHON DEERE QTDE. 2.860 KG APROX; S/FR, UND PALESTINA")</f>
      </c>
      <c r="C34" s="4" t="inlineStr">
        <is>
          <t>Vendido</t>
        </is>
      </c>
      <c r="D34" s="4" t="inlineStr">
        <is>
          <t>4</t>
        </is>
      </c>
      <c r="E34" s="5" t="inlineStr">
        <is>
          <t>2.100,00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=HYPERLINK("https://leilaoonline.com.br/lote/detalhe/55967", "19020")</f>
      </c>
      <c r="B35" s="4" t="s">
        <f>=HYPERLINK("https://leilaoonline.com.br/lote/detalhe/55967", " SUCATA IMPLEMENTOS QTDE. 2.400 KG APROX; S/FR, UND PALESTINA")</f>
      </c>
      <c r="C35" s="4" t="inlineStr">
        <is>
          <t>Vendido</t>
        </is>
      </c>
      <c r="D35" s="4" t="inlineStr">
        <is>
          <t>11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=HYPERLINK("https://leilaoonline.com.br/lote/detalhe/55949", "19021")</f>
      </c>
      <c r="B36" s="4" t="s">
        <f>=HYPERLINK("https://leilaoonline.com.br/lote/detalhe/55949", " SUCATA DOLLY ( REF: 150168); S/FR, UND PALESTINA  - ( SEM DIREITO A DOCUMENTO)")</f>
      </c>
      <c r="C36" s="4" t="inlineStr">
        <is>
          <t>Vendido</t>
        </is>
      </c>
      <c r="D36" s="4" t="inlineStr">
        <is>
          <t>12</t>
        </is>
      </c>
      <c r="E36" s="5" t="inlineStr">
        <is>
          <t>3.300,00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=HYPERLINK("https://leilaoonline.com.br/lote/detalhe/55951", "19022")</f>
      </c>
      <c r="B37" s="4" t="s">
        <f>=HYPERLINK("https://leilaoonline.com.br/lote/detalhe/55951", " SUCATA DE INOX QTDE. 620 KG APROX; S/FR, UND PALESTINA")</f>
      </c>
      <c r="C37" s="4" t="inlineStr">
        <is>
          <t>Vendido</t>
        </is>
      </c>
      <c r="D37" s="4" t="inlineStr">
        <is>
          <t>15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=HYPERLINK("https://leilaoonline.com.br/lote/detalhe/55959", "19023")</f>
      </c>
      <c r="B38" s="4" t="s">
        <f>=HYPERLINK("https://leilaoonline.com.br/lote/detalhe/55959", " SUCATA S. REBOQUE RANDON, ANO 1999, C. PICADA ( REF: 173004); S/FR, UND PALESTINA - ( SEM DIREITO A DOCUMENTO)")</f>
      </c>
      <c r="C38" s="4" t="inlineStr">
        <is>
          <t>Vendido</t>
        </is>
      </c>
      <c r="D38" s="4" t="inlineStr">
        <is>
          <t>2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=HYPERLINK("https://leilaoonline.com.br/lote/detalhe/55962", "19024")</f>
      </c>
      <c r="B39" s="4" t="s">
        <f>=HYPERLINK("https://leilaoonline.com.br/lote/detalhe/55962", " SUCATA CARRETA CANA ( REF: 173624); S/FR, UND PALESTINA  - ( SEM DIREITO A DOCUMENTO)")</f>
      </c>
      <c r="C39" s="4" t="inlineStr">
        <is>
          <t>Vendido</t>
        </is>
      </c>
      <c r="D39" s="4" t="inlineStr">
        <is>
          <t>10</t>
        </is>
      </c>
      <c r="E39" s="5" t="inlineStr">
        <is>
          <t>2.100,00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=HYPERLINK("https://leilaoonline.com.br/lote/detalhe/55964", "19027")</f>
      </c>
      <c r="B40" s="4" t="s">
        <f>=HYPERLINK("https://leilaoonline.com.br/lote/detalhe/55964", " REBOQUE OFICINA FABRICAÇÃO PROPRIA, ANO 2013/2013, FR361050, UND PALESTINA")</f>
      </c>
      <c r="C40" s="4" t="inlineStr">
        <is>
          <t>Vendido</t>
        </is>
      </c>
      <c r="D40" s="4" t="inlineStr">
        <is>
          <t>1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=HYPERLINK("https://leilaoonline.com.br/lote/detalhe/55950", "19031")</f>
      </c>
      <c r="B41" s="4" t="s">
        <f>=HYPERLINK("https://leilaoonline.com.br/lote/detalhe/55950", " SUCATA REBOQUE  ( REF: 226591); S/FR, UND PALESTINA ( SEM DIREITO A DOCUMENTO)")</f>
      </c>
      <c r="C41" s="4" t="inlineStr">
        <is>
          <t>Vendido</t>
        </is>
      </c>
      <c r="D41" s="4" t="inlineStr">
        <is>
          <t>9</t>
        </is>
      </c>
      <c r="E41" s="5" t="inlineStr">
        <is>
          <t>4.950,00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=HYPERLINK("https://leilaoonline.com.br/lote/detalhe/55971", "19032")</f>
      </c>
      <c r="B42" s="4" t="s">
        <f>=HYPERLINK("https://leilaoonline.com.br/lote/detalhe/55971", " SUCATA REBOQUE TANQUE VINHAÇA ( REF: 226592); S/FR, UND PALESTINA - ( SEM DIREITO A DOCUMENTO)")</f>
      </c>
      <c r="C42" s="4" t="inlineStr">
        <is>
          <t>Vendido</t>
        </is>
      </c>
      <c r="D42" s="4" t="inlineStr">
        <is>
          <t>5</t>
        </is>
      </c>
      <c r="E42" s="5" t="inlineStr">
        <is>
          <t>1.950,00</t>
        </is>
      </c>
      <c r="F4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2026-04-19T00:37:15.00Z</dcterms:created>
  <dc:creator>Tellks Tecnologia</dc:creator>
  <cp:revision>0</cp:revision>
</cp:coreProperties>
</file>