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Pás Carregadeiras • Dormentes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=HYPERLINK("https://leilaoonline.com.br/lote/detalhe/55907", "001")</f>
      </c>
      <c r="B11" s="4" t="s">
        <f>=HYPERLINK("https://leilaoonline.com.br/lote/detalhe/55907", "ROLO COMPACTADOR - ALMEIDA (2 TONELADAS) ANO 1994")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=HYPERLINK("https://leilaoonline.com.br/lote/detalhe/55908", "002")</f>
      </c>
      <c r="B12" s="4" t="s">
        <f>=HYPERLINK("https://leilaoonline.com.br/lote/detalhe/55908", "ROLO COMPACTADOR - ALMEIDA (2 TONELADAS) ANO 1994")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=HYPERLINK("https://leilaoonline.com.br/lote/detalhe/55899", "003")</f>
      </c>
      <c r="B13" s="4" t="s">
        <f>=HYPERLINK("https://leilaoonline.com.br/lote/detalhe/55899", "GUINDASTE 4,3TM E3 - CR + CESTO AEREO; SERIE Y02C004304; POUCAS HORAS DE USO")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=HYPERLINK("https://leilaoonline.com.br/lote/detalhe/56374", "004")</f>
      </c>
      <c r="B14" s="4" t="s">
        <f>=HYPERLINK("https://leilaoonline.com.br/lote/detalhe/56374", "PÁ CARREGADEIRA CARERPILAR 938G ANO 2000")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=HYPERLINK("https://leilaoonline.com.br/lote/detalhe/55891", "005")</f>
      </c>
      <c r="B15" s="4" t="s">
        <f>=HYPERLINK("https://leilaoonline.com.br/lote/detalhe/55891", "ESCAVADEIRA DE PNEUS POCLAIN - FUNCIONANDO")</f>
      </c>
      <c r="C15" s="4" t="inlineStr">
        <is>
          <t>Vendido</t>
        </is>
      </c>
      <c r="D15" s="4" t="inlineStr">
        <is>
          <t>106</t>
        </is>
      </c>
      <c r="E15" s="5" t="inlineStr">
        <is>
          <t>56.500,00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=HYPERLINK("https://leilaoonline.com.br/lote/detalhe/56740", "006")</f>
      </c>
      <c r="B16" s="4" t="s">
        <f>=HYPERLINK("https://leilaoonline.com.br/lote/detalhe/56740", "TRATOR CBT 1105 COM PÁ CARREGADEIRA")</f>
      </c>
      <c r="C16" s="4" t="inlineStr">
        <is>
          <t>Vendido</t>
        </is>
      </c>
      <c r="D16" s="4" t="inlineStr">
        <is>
          <t>76</t>
        </is>
      </c>
      <c r="E16" s="5" t="inlineStr">
        <is>
          <t>12.050,00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=HYPERLINK("https://leilaoonline.com.br/lote/detalhe/56741", "007")</f>
      </c>
      <c r="B17" s="4" t="s">
        <f>=HYPERLINK("https://leilaoonline.com.br/lote/detalhe/56741", "TRATOR COM CARREGADEIRA CASE 580 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=HYPERLINK("https://leilaoonline.com.br/lote/detalhe/56742", "008")</f>
      </c>
      <c r="B18" s="4" t="s">
        <f>=HYPERLINK("https://leilaoonline.com.br/lote/detalhe/56742", "COLHEITADEIRA MF 3640 ANO 1985 COM BOCA DE MILHO")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=HYPERLINK("https://leilaoonline.com.br/lote/detalhe/55906", "009")</f>
      </c>
      <c r="B19" s="4" t="s">
        <f>=HYPERLINK("https://leilaoonline.com.br/lote/detalhe/55906", "TRATOR VALMET 85 ID ANO76")</f>
      </c>
      <c r="C19" s="4" t="inlineStr">
        <is>
          <t>Não vendido</t>
        </is>
      </c>
      <c r="D19" s="4" t="inlineStr">
        <is>
          <t>40</t>
        </is>
      </c>
      <c r="E19" s="5" t="inlineStr">
        <is>
          <t>12.300,00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=HYPERLINK("https://leilaoonline.com.br/lote/detalhe/56412", "010")</f>
      </c>
      <c r="B20" s="4" t="s">
        <f>=HYPERLINK("https://leilaoonline.com.br/lote/detalhe/56412", "TRATOR BUKH, MOTOR FUNDIDO")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=HYPERLINK("https://leilaoonline.com.br/lote/detalhe/55889", "011")</f>
      </c>
      <c r="B21" s="4" t="s">
        <f>=HYPERLINK("https://leilaoonline.com.br/lote/detalhe/55889", "TRATOR VALMET 86 I.D ANO 1978 - FUNCIONANDO")</f>
      </c>
      <c r="C21" s="4" t="inlineStr">
        <is>
          <t>Vendido</t>
        </is>
      </c>
      <c r="D21" s="4" t="inlineStr">
        <is>
          <t>67</t>
        </is>
      </c>
      <c r="E21" s="5" t="inlineStr">
        <is>
          <t>19.500,00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=HYPERLINK("https://leilaoonline.com.br/lote/detalhe/55900", "012")</f>
      </c>
      <c r="B22" s="4" t="s">
        <f>=HYPERLINK("https://leilaoonline.com.br/lote/detalhe/55900", " TRATOR JOHN DEERE 5078 E ANO 2011 - FUNCIONANDO")</f>
      </c>
      <c r="C22" s="4" t="inlineStr">
        <is>
          <t>Não vendido</t>
        </is>
      </c>
      <c r="D22" s="4" t="inlineStr">
        <is>
          <t>95</t>
        </is>
      </c>
      <c r="E22" s="5" t="inlineStr">
        <is>
          <t>51.000,00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=HYPERLINK("https://leilaoonline.com.br/lote/detalhe/56743", "013")</f>
      </c>
      <c r="B23" s="4" t="s">
        <f>=HYPERLINK("https://leilaoonline.com.br/lote/detalhe/56743", "TRATOR AGRALE 4100 -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=HYPERLINK("https://leilaoonline.com.br/lote/detalhe/56744", "014")</f>
      </c>
      <c r="B24" s="4" t="s">
        <f>=HYPERLINK("https://leilaoonline.com.br/lote/detalhe/56744", "TRATOR AGRÍCOLA VALMET 85ID ANO 1978")</f>
      </c>
      <c r="C24" s="4" t="inlineStr">
        <is>
          <t>Não vendido</t>
        </is>
      </c>
      <c r="D24" s="4" t="inlineStr">
        <is>
          <t>66</t>
        </is>
      </c>
      <c r="E24" s="5" t="inlineStr">
        <is>
          <t>16.800,00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=HYPERLINK("https://leilaoonline.com.br/lote/detalhe/56745", "015")</f>
      </c>
      <c r="B25" s="4" t="s">
        <f>=HYPERLINK("https://leilaoonline.com.br/lote/detalhe/56745", "TRATOR VALMET 360 ANO 1964")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7.300,00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=HYPERLINK("https://leilaoonline.com.br/lote/detalhe/57105", "016")</f>
      </c>
      <c r="B26" s="4" t="s">
        <f>=HYPERLINK("https://leilaoonline.com.br/lote/detalhe/57105", "veja video cique na 1ª foto - RETROESCAVADEIRA JCB 214 E, SÉRIE: 1791219, ANO 2012/2012 -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52.000,00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=HYPERLINK("https://leilaoonline.com.br/lote/detalhe/57146", "017")</f>
      </c>
      <c r="B27" s="4" t="s">
        <f>=HYPERLINK("https://leilaoonline.com.br/lote/detalhe/57146", "EMPILHADEIRA TOYOTA CAP. 2,5 TON - FUNCIONANDO")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=HYPERLINK("https://leilaoonline.com.br/lote/detalhe/57147", "018")</f>
      </c>
      <c r="B28" s="4" t="s">
        <f>=HYPERLINK("https://leilaoonline.com.br/lote/detalhe/57147", "EMPILHADEIRA CLARK 2,5 TON")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=HYPERLINK("https://leilaoonline.com.br/lote/detalhe/57148", "019")</f>
      </c>
      <c r="B29" s="4" t="s">
        <f>=HYPERLINK("https://leilaoonline.com.br/lote/detalhe/57148", "EMPILHADEIRA CLARK 7 TON GLP")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34.000,00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=HYPERLINK("https://leilaoonline.com.br/lote/detalhe/57149", "020")</f>
      </c>
      <c r="B30" s="4" t="s">
        <f>=HYPERLINK("https://leilaoonline.com.br/lote/detalhe/57149", "12 CAÇAMBAS ESTACIONARIAS PARA ENTULHO 4 M3 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13.150,00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=HYPERLINK("https://leilaoonline.com.br/lote/detalhe/55909", "021")</f>
      </c>
      <c r="B31" s="4" t="s">
        <f>=HYPERLINK("https://leilaoonline.com.br/lote/detalhe/55909", "RIPER COMPLETO DO TRATOR DE ESTEIRA CARERPILAR D8")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3.700,00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=HYPERLINK("https://leilaoonline.com.br/lote/detalhe/56372", "022")</f>
      </c>
      <c r="B32" s="4" t="s">
        <f>=HYPERLINK("https://leilaoonline.com.br/lote/detalhe/56372", "VÁLVULA  araval, usada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=HYPERLINK("https://leilaoonline.com.br/lote/detalhe/55898", "025")</f>
      </c>
      <c r="B33" s="4" t="s">
        <f>=HYPERLINK("https://leilaoonline.com.br/lote/detalhe/55898", "GRADE ARADORA 18 DISCOS CONTROLE PARA ABRIR/FECHAR")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=HYPERLINK("https://leilaoonline.com.br/lote/detalhe/55897", "026")</f>
      </c>
      <c r="B34" s="4" t="s">
        <f>=HYPERLINK("https://leilaoonline.com.br/lote/detalhe/55897", "GRADE NIVELADORA 28 DISCOS MODELO EM X")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=HYPERLINK("https://leilaoonline.com.br/lote/detalhe/55896", "027")</f>
      </c>
      <c r="B35" s="4" t="s">
        <f>=HYPERLINK("https://leilaoonline.com.br/lote/detalhe/55896", "GRADE NIVELADORA 28 DISCOS MODELO EM X")</f>
      </c>
      <c r="C35" s="4" t="inlineStr">
        <is>
          <t>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=HYPERLINK("https://leilaoonline.com.br/lote/detalhe/55890", "028")</f>
      </c>
      <c r="B36" s="4" t="s">
        <f>=HYPERLINK("https://leilaoonline.com.br/lote/detalhe/55890", "ENSILADEIRA MENTA SUPREMA; ANO 2013 COM CONTROLE")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6.400,00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=HYPERLINK("https://leilaoonline.com.br/lote/detalhe/55877", "029")</f>
      </c>
      <c r="B37" s="4" t="s">
        <f>=HYPERLINK("https://leilaoonline.com.br/lote/detalhe/55877", "TANQUE DE AGUA DE 5000 LTS. 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=HYPERLINK("https://leilaoonline.com.br/lote/detalhe/56376", "030")</f>
      </c>
      <c r="B38" s="4" t="s">
        <f>=HYPERLINK("https://leilaoonline.com.br/lote/detalhe/56376", "PENEIRA VIBRATÓRIA SEM MOTOR DE 1.5X0.5 MTS; BANCADA DE ROLETES 2.6X0.65 MTS")</f>
      </c>
      <c r="C38" s="4" t="inlineStr">
        <is>
          <t>Vendido</t>
        </is>
      </c>
      <c r="D38" s="4" t="inlineStr">
        <is>
          <t>10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=HYPERLINK("https://leilaoonline.com.br/lote/detalhe/56414", "031")</f>
      </c>
      <c r="B39" s="4" t="s">
        <f>=HYPERLINK("https://leilaoonline.com.br/lote/detalhe/56414", "TELAS REDUTORES MANDÍBULAS CUNHAS  COMPRESSORES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=HYPERLINK("https://leilaoonline.com.br/lote/detalhe/56416", "032")</f>
      </c>
      <c r="B40" s="4" t="s">
        <f>=HYPERLINK("https://leilaoonline.com.br/lote/detalhe/56416", "BRITADOR 80/20 marca plang")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=HYPERLINK("https://leilaoonline.com.br/lote/detalhe/56417", "032")</f>
      </c>
      <c r="B41" s="4" t="s">
        <f>=HYPERLINK("https://leilaoonline.com.br/lote/detalhe/56417", "PENEIRA de mineração. De 3 DC comprimento   5.40 largura  2 metros  C/ eixo FALTA ROLAMENTO E MOLAS")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=HYPERLINK("https://leilaoonline.com.br/lote/detalhe/56415", "033")</f>
      </c>
      <c r="B42" s="4" t="s">
        <f>=HYPERLINK("https://leilaoonline.com.br/lote/detalhe/56415", "USINA DOSADORA COMPLETA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160.000,00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=HYPERLINK("https://leilaoonline.com.br/lote/detalhe/55901", "037")</f>
      </c>
      <c r="B43" s="4" t="s">
        <f>=HYPERLINK("https://leilaoonline.com.br/lote/detalhe/55901", "35 ARMÁRIOS PARA EM AÇO")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2.150,00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=HYPERLINK("https://leilaoonline.com.br/lote/detalhe/57145", "042")</f>
      </c>
      <c r="B44" s="4" t="s">
        <f>=HYPERLINK("https://leilaoonline.com.br/lote/detalhe/57145", "GRADE ARADORA, 14 DISCOS, SEM CONTROLE")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4.250,00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=HYPERLINK("https://leilaoonline.com.br/lote/detalhe/56375", "043")</f>
      </c>
      <c r="B45" s="4" t="s">
        <f>=HYPERLINK("https://leilaoonline.com.br/lote/detalhe/56375", "APROX. 100 TUBOS DE IRRIGAÇÃO; 10 HIDRANTES; VÁLVULA")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7.150,00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=HYPERLINK("https://leilaoonline.com.br/lote/detalhe/55895", "044")</f>
      </c>
      <c r="B46" s="4" t="s">
        <f>=HYPERLINK("https://leilaoonline.com.br/lote/detalhe/55895", "10 PISTÕES HIDRÁULICOS ")</f>
      </c>
      <c r="C46" s="4" t="inlineStr">
        <is>
          <t>Vendido</t>
        </is>
      </c>
      <c r="D46" s="4" t="inlineStr">
        <is>
          <t>19</t>
        </is>
      </c>
      <c r="E46" s="5" t="inlineStr">
        <is>
          <t>3.800,00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=HYPERLINK("https://leilaoonline.com.br/lote/detalhe/55894", "045")</f>
      </c>
      <c r="B47" s="4" t="s">
        <f>=HYPERLINK("https://leilaoonline.com.br/lote/detalhe/55894", "10 MOTOREDUTORES DE DIVERSOS TAMANHOS MOTORES DE 3 A 5 CV")</f>
      </c>
      <c r="C47" s="4" t="inlineStr">
        <is>
          <t>Vendido</t>
        </is>
      </c>
      <c r="D47" s="4" t="inlineStr">
        <is>
          <t>8</t>
        </is>
      </c>
      <c r="E47" s="5" t="inlineStr">
        <is>
          <t>1.850,00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=HYPERLINK("https://leilaoonline.com.br/lote/detalhe/55893", "046")</f>
      </c>
      <c r="B48" s="4" t="s">
        <f>=HYPERLINK("https://leilaoonline.com.br/lote/detalhe/55893", "EQUIPAMENTOS E FERRAMENTAS DIVERSAS")</f>
      </c>
      <c r="C48" s="4" t="inlineStr">
        <is>
          <t>Vendido</t>
        </is>
      </c>
      <c r="D48" s="4" t="inlineStr">
        <is>
          <t>29</t>
        </is>
      </c>
      <c r="E48" s="5" t="inlineStr">
        <is>
          <t>5.350,00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=HYPERLINK("https://leilaoonline.com.br/lote/detalhe/55892", "047")</f>
      </c>
      <c r="B49" s="4" t="s">
        <f>=HYPERLINK("https://leilaoonline.com.br/lote/detalhe/55892", "BAÚ COM 3.30 M; COMP. COM 1M AVANÇO; 1. 80M ALT.; 1.70 M LARG . COM PORTA LATERAL")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=HYPERLINK("https://leilaoonline.com.br/lote/detalhe/55875", "048")</f>
      </c>
      <c r="B50" s="4" t="s">
        <f>=HYPERLINK("https://leilaoonline.com.br/lote/detalhe/55875", "CARRETEL ENROLADOR")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=HYPERLINK("https://leilaoonline.com.br/lote/detalhe/55876", "049")</f>
      </c>
      <c r="B51" s="4" t="s">
        <f>=HYPERLINK("https://leilaoonline.com.br/lote/detalhe/55876", "TURBINA K27 COM CAIXA QUENTE PULSATIVA -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=HYPERLINK("https://leilaoonline.com.br/lote/detalhe/55902", "050")</f>
      </c>
      <c r="B52" s="4" t="s">
        <f>=HYPERLINK("https://leilaoonline.com.br/lote/detalhe/55902", "300 DORMENTES COM MEDIDAS APROXIMADAS DE 1,30M COMPRIMENTO 0,10 X 0,15M")</f>
      </c>
      <c r="C52" s="4" t="inlineStr">
        <is>
          <t>Vendido</t>
        </is>
      </c>
      <c r="D52" s="4" t="inlineStr">
        <is>
          <t>20</t>
        </is>
      </c>
      <c r="E52" s="5" t="inlineStr">
        <is>
          <t>5.750,00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=HYPERLINK("https://leilaoonline.com.br/lote/detalhe/55903", "051")</f>
      </c>
      <c r="B53" s="4" t="s">
        <f>=HYPERLINK("https://leilaoonline.com.br/lote/detalhe/55903", "350 DORMENTES COM MEDIDAS APROXIMADAS DE 1,30M COMPRIMENTO 0,10 X 0,15M")</f>
      </c>
      <c r="C53" s="4" t="inlineStr">
        <is>
          <t>Vendido</t>
        </is>
      </c>
      <c r="D53" s="4" t="inlineStr">
        <is>
          <t>26</t>
        </is>
      </c>
      <c r="E53" s="5" t="inlineStr">
        <is>
          <t>6.850,00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=HYPERLINK("https://leilaoonline.com.br/lote/detalhe/55904", "052")</f>
      </c>
      <c r="B54" s="4" t="s">
        <f>=HYPERLINK("https://leilaoonline.com.br/lote/detalhe/55904", "150 DORMENTES COM MEDIDAS APROXIMADAS DE 1,30M COMPRIMENTO 0,10 X 0,15M")</f>
      </c>
      <c r="C54" s="4" t="inlineStr">
        <is>
          <t>Vendido</t>
        </is>
      </c>
      <c r="D54" s="4" t="inlineStr">
        <is>
          <t>13</t>
        </is>
      </c>
      <c r="E54" s="5" t="inlineStr">
        <is>
          <t>4.900,00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=HYPERLINK("https://leilaoonline.com.br/lote/detalhe/55905", "053")</f>
      </c>
      <c r="B55" s="4" t="s">
        <f>=HYPERLINK("https://leilaoonline.com.br/lote/detalhe/55905", "115 DORMENTES COM MEDIDAS APROXIMADAS DE 1,30M COMPRIMENTO 0,20 X 0,25M")</f>
      </c>
      <c r="C55" s="4" t="inlineStr">
        <is>
          <t>Vendido</t>
        </is>
      </c>
      <c r="D55" s="4" t="inlineStr">
        <is>
          <t>8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=HYPERLINK("https://leilaoonline.com.br/lote/detalhe/55910", "054")</f>
      </c>
      <c r="B56" s="4" t="s">
        <f>=HYPERLINK("https://leilaoonline.com.br/lote/detalhe/55910", "GERADOR DE ENERGIA 110/220 4KVA")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=HYPERLINK("https://leilaoonline.com.br/lote/detalhe/55888", "055")</f>
      </c>
      <c r="B57" s="4" t="s">
        <f>=HYPERLINK("https://leilaoonline.com.br/lote/detalhe/55888", "GRUPO GERADOR MOTOREN WERKE 59 KVA, NO ESTADO, PATRIMÔNIO G20-23 - LOT 23")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2.300,00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=HYPERLINK("https://leilaoonline.com.br/lote/detalhe/55880", "057")</f>
      </c>
      <c r="B58" s="4" t="s">
        <f>=HYPERLINK("https://leilaoonline.com.br/lote/detalhe/55880", " GRUPO GERADOR STEMAC 150 KVA, GERADOR WEG 220/380/440 VOLTS, MOTOR SCANIA 112, FUNCIONANDO - LOT 11")</f>
      </c>
      <c r="C58" s="4" t="inlineStr">
        <is>
          <t>Não vendido</t>
        </is>
      </c>
      <c r="D58" s="4" t="inlineStr">
        <is>
          <t>70</t>
        </is>
      </c>
      <c r="E58" s="5" t="inlineStr">
        <is>
          <t>21.250,00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=HYPERLINK("https://leilaoonline.com.br/lote/detalhe/55881", "058")</f>
      </c>
      <c r="B59" s="4" t="s">
        <f>=HYPERLINK("https://leilaoonline.com.br/lote/detalhe/55881", " GRUPO GERADOR STEMAC 400 KVA, MOTOR CUMMINS NTA 855, REFORMADO, 0,10 BIG CAM, 380 VOLTS")</f>
      </c>
      <c r="C59" s="4" t="inlineStr">
        <is>
          <t>Não vendido</t>
        </is>
      </c>
      <c r="D59" s="4" t="inlineStr">
        <is>
          <t>79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=HYPERLINK("https://leilaoonline.com.br/lote/detalhe/55879", "059")</f>
      </c>
      <c r="B60" s="4" t="s">
        <f>=HYPERLINK("https://leilaoonline.com.br/lote/detalhe/55879", "GRUPO GERADOR STEMAC 408/450 KVA, MOTOR CUMMINS NTA 855 G3 , Nº 15 - LOT 124")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=HYPERLINK("https://leilaoonline.com.br/lote/detalhe/55883", "060")</f>
      </c>
      <c r="B61" s="4" t="s">
        <f>=HYPERLINK("https://leilaoonline.com.br/lote/detalhe/55883", " GRUPO GERADOR POLIDIESEL 53 KVA, COM MOTOR PERKINS, FUNCIONANDO - LOT 05")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=HYPERLINK("https://leilaoonline.com.br/lote/detalhe/55882", "061")</f>
      </c>
      <c r="B62" s="4" t="s">
        <f>=HYPERLINK("https://leilaoonline.com.br/lote/detalhe/55882", "GRUPO GERADOR PALMERO 1000KVA")</f>
      </c>
      <c r="C62" s="4" t="inlineStr">
        <is>
          <t>Não vendido</t>
        </is>
      </c>
      <c r="D62" s="4" t="inlineStr">
        <is>
          <t>50</t>
        </is>
      </c>
      <c r="E62" s="5" t="inlineStr">
        <is>
          <t>23.500,00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=HYPERLINK("https://leilaoonline.com.br/lote/detalhe/55884", "062")</f>
      </c>
      <c r="B63" s="4" t="s">
        <f>=HYPERLINK("https://leilaoonline.com.br/lote/detalhe/55884", "GRUPO GERADOR LEON HEIMER 70 KVA, COM MOTOR PERKINS 4 CILINDROS, TURBINADO, FUNCIONANDO, PATRIMÔNIO G20-4 - LOT 4")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14.500,00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=HYPERLINK("https://leilaoonline.com.br/lote/detalhe/55885", "063")</f>
      </c>
      <c r="B64" s="4" t="s">
        <f>=HYPERLINK("https://leilaoonline.com.br/lote/detalhe/55885", "GRUPO GERADOR STEMAC 400 KVA, MOTOR CUMMINS NTA 855 REFORMADO 0,10. 220 VOLTS NO ESTADO, PATRIMÔNIO G20-18 - LOT 18")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19.000,00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=HYPERLINK("https://leilaoonline.com.br/lote/detalhe/55886", "064")</f>
      </c>
      <c r="B65" s="4" t="s">
        <f>=HYPERLINK("https://leilaoonline.com.br/lote/detalhe/55886", "GRUPO GERADOR HANS STILL 59 KVA, NO ESTADO, PATRIMÔNIO G20-20 - LOT 20")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=HYPERLINK("https://leilaoonline.com.br/lote/detalhe/55887", "065")</f>
      </c>
      <c r="B66" s="4" t="s">
        <f>=HYPERLINK("https://leilaoonline.com.br/lote/detalhe/55887", "GRUPO GERADOR CODIMA 60 KVA, NO ESTADO, PATRIMÔNIO G20-21 - LOT 21")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=HYPERLINK("https://leilaoonline.com.br/lote/detalhe/55878", "067")</f>
      </c>
      <c r="B67" s="4" t="s">
        <f>=HYPERLINK("https://leilaoonline.com.br/lote/detalhe/55878", "GERADOR BD 6500 CFE BRANCO DIESEL 5.5KVA")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2.250,00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2026-04-18T22:49:14.00Z</dcterms:created>
  <dc:creator>Tellks Tecnologia</dc:creator>
  <cp:revision>0</cp:revision>
</cp:coreProperties>
</file>